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claude\D--------2026--49-------\90290145-9a04-4566-9972-e7277e97f717\scratchpad\kit2\ex\테마4_엑셀\"/>
    </mc:Choice>
  </mc:AlternateContent>
  <xr:revisionPtr revIDLastSave="0" documentId="13_ncr:1_{94DDF46C-A49A-4F21-BDB1-981C11481035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강사수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" i="1" l="1"/>
  <c r="C11" i="1"/>
  <c r="D11" i="1" s="1"/>
  <c r="D10" i="1"/>
  <c r="E10" i="1" s="1"/>
  <c r="C10" i="1"/>
  <c r="C9" i="1"/>
  <c r="C8" i="1"/>
  <c r="D8" i="1" s="1"/>
  <c r="C7" i="1"/>
  <c r="D7" i="1" s="1"/>
  <c r="F10" i="1" l="1"/>
  <c r="E8" i="1"/>
  <c r="F8" i="1" s="1"/>
  <c r="E11" i="1"/>
  <c r="F11" i="1" s="1"/>
  <c r="E7" i="1"/>
  <c r="F7" i="1"/>
  <c r="D9" i="1"/>
  <c r="E9" i="1" s="1"/>
  <c r="C12" i="1"/>
  <c r="E12" i="1" l="1"/>
  <c r="D12" i="1"/>
  <c r="F9" i="1"/>
  <c r="F12" i="1" s="1"/>
</calcChain>
</file>

<file path=xl/sharedStrings.xml><?xml version="1.0" encoding="utf-8"?>
<sst xmlns="http://schemas.openxmlformats.org/spreadsheetml/2006/main" count="18" uniqueCount="18">
  <si>
    <t>강사수당 계산표 (수식 예제 · 가상 자료)</t>
  </si>
  <si>
    <t>최초 1시간 단가</t>
  </si>
  <si>
    <t>※ 단가는 「2026 인천 예산편성 기본지침」 Ⅲ-7 일반강사 1급 예시 — 반드시 원문 확인</t>
  </si>
  <si>
    <t>초과 1시간당 단가</t>
  </si>
  <si>
    <t>필요경비 비율</t>
  </si>
  <si>
    <t>강사</t>
  </si>
  <si>
    <t>시간</t>
  </si>
  <si>
    <t>지급액</t>
  </si>
  <si>
    <t>소득세</t>
  </si>
  <si>
    <t>지방소득세</t>
  </si>
  <si>
    <t>실지급액</t>
  </si>
  <si>
    <t>강사 1</t>
  </si>
  <si>
    <t>강사 2</t>
  </si>
  <si>
    <t>강사 3</t>
  </si>
  <si>
    <t>강사 4</t>
  </si>
  <si>
    <t>강사 5</t>
  </si>
  <si>
    <t>합계</t>
  </si>
  <si>
    <t>세금: 기타소득금액(지급액 − 필요경비) × 20% = 소득세(10원 미만 버림), 소득세 × 10% = 지방소득세. 기타소득금액 5만 원 이하는 0원.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</si>
</sst>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b/>
      <sz val="13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A0A7B4"/>
      </left>
      <right style="thin">
        <color rgb="FFA0A7B4"/>
      </right>
      <top style="thin">
        <color rgb="FFA0A7B4"/>
      </top>
      <bottom style="thin">
        <color rgb="FFA0A7B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3" fontId="0" fillId="0" borderId="0" xfId="0" applyNumberFormat="1"/>
    <xf numFmtId="9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2" fillId="0" borderId="1" xfId="0" applyFont="1" applyBorder="1"/>
    <xf numFmtId="3" fontId="2" fillId="0" borderId="1" xfId="0" applyNumberFormat="1" applyFont="1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/>
  </sheetViews>
  <sheetFormatPr defaultRowHeight="16.5" x14ac:dyDescent="0.3"/>
  <cols>
    <col min="1" max="1" width="16" customWidth="1"/>
    <col min="2" max="2" width="8" customWidth="1"/>
    <col min="3" max="3" width="12" customWidth="1"/>
    <col min="4" max="4" width="10" customWidth="1"/>
    <col min="5" max="6" width="12" customWidth="1"/>
  </cols>
  <sheetData>
    <row r="1" spans="1:6" ht="19.5" x14ac:dyDescent="0.35">
      <c r="A1" s="1" t="s">
        <v>0</v>
      </c>
    </row>
    <row r="2" spans="1:6" x14ac:dyDescent="0.3">
      <c r="A2" t="s">
        <v>1</v>
      </c>
      <c r="B2" s="2">
        <v>160000</v>
      </c>
      <c r="D2" t="s">
        <v>2</v>
      </c>
    </row>
    <row r="3" spans="1:6" x14ac:dyDescent="0.3">
      <c r="A3" t="s">
        <v>3</v>
      </c>
      <c r="B3" s="2">
        <v>90000</v>
      </c>
    </row>
    <row r="4" spans="1:6" x14ac:dyDescent="0.3">
      <c r="A4" t="s">
        <v>4</v>
      </c>
      <c r="B4" s="3">
        <v>0.6</v>
      </c>
    </row>
    <row r="6" spans="1:6" x14ac:dyDescent="0.3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</row>
    <row r="7" spans="1:6" x14ac:dyDescent="0.3">
      <c r="A7" s="5" t="s">
        <v>11</v>
      </c>
      <c r="B7" s="5">
        <v>2</v>
      </c>
      <c r="C7" s="6">
        <f>IF(B7&lt;=0,0,$B$2+MAX(0,B7-1)*$B$3)</f>
        <v>250000</v>
      </c>
      <c r="D7" s="6">
        <f>IF(C7*(1-$B$4)&lt;=50000,0,ROUNDDOWN(C7*(1-$B$4)*0.2,-1))</f>
        <v>20000</v>
      </c>
      <c r="E7" s="6">
        <f>ROUNDDOWN(D7*0.1,-1)</f>
        <v>2000</v>
      </c>
      <c r="F7" s="6">
        <f>C7-D7-E7</f>
        <v>228000</v>
      </c>
    </row>
    <row r="8" spans="1:6" x14ac:dyDescent="0.3">
      <c r="A8" s="5" t="s">
        <v>12</v>
      </c>
      <c r="B8" s="5">
        <v>3</v>
      </c>
      <c r="C8" s="6">
        <f>IF(B8&lt;=0,0,$B$2+MAX(0,B8-1)*$B$3)</f>
        <v>340000</v>
      </c>
      <c r="D8" s="6">
        <f>IF(C8*(1-$B$4)&lt;=50000,0,ROUNDDOWN(C8*(1-$B$4)*0.2,-1))</f>
        <v>27200</v>
      </c>
      <c r="E8" s="6">
        <f>ROUNDDOWN(D8*0.1,-1)</f>
        <v>2720</v>
      </c>
      <c r="F8" s="6">
        <f>C8-D8-E8</f>
        <v>310080</v>
      </c>
    </row>
    <row r="9" spans="1:6" x14ac:dyDescent="0.3">
      <c r="A9" s="5" t="s">
        <v>13</v>
      </c>
      <c r="B9" s="5">
        <v>1</v>
      </c>
      <c r="C9" s="6">
        <f>IF(B9&lt;=0,0,$B$2+MAX(0,B9-1)*$B$3)</f>
        <v>160000</v>
      </c>
      <c r="D9" s="6">
        <f>IF(C9*(1-$B$4)&lt;=50000,0,ROUNDDOWN(C9*(1-$B$4)*0.2,-1))</f>
        <v>12800</v>
      </c>
      <c r="E9" s="6">
        <f>ROUNDDOWN(D9*0.1,-1)</f>
        <v>1280</v>
      </c>
      <c r="F9" s="6">
        <f>C9-D9-E9</f>
        <v>145920</v>
      </c>
    </row>
    <row r="10" spans="1:6" x14ac:dyDescent="0.3">
      <c r="A10" s="5" t="s">
        <v>14</v>
      </c>
      <c r="B10" s="5">
        <v>2</v>
      </c>
      <c r="C10" s="6">
        <f>IF(B10&lt;=0,0,$B$2+MAX(0,B10-1)*$B$3)</f>
        <v>250000</v>
      </c>
      <c r="D10" s="6">
        <f>IF(C10*(1-$B$4)&lt;=50000,0,ROUNDDOWN(C10*(1-$B$4)*0.2,-1))</f>
        <v>20000</v>
      </c>
      <c r="E10" s="6">
        <f>ROUNDDOWN(D10*0.1,-1)</f>
        <v>2000</v>
      </c>
      <c r="F10" s="6">
        <f>C10-D10-E10</f>
        <v>228000</v>
      </c>
    </row>
    <row r="11" spans="1:6" x14ac:dyDescent="0.3">
      <c r="A11" s="5" t="s">
        <v>15</v>
      </c>
      <c r="B11" s="5">
        <v>4</v>
      </c>
      <c r="C11" s="6">
        <f>IF(B11&lt;=0,0,$B$2+MAX(0,B11-1)*$B$3)</f>
        <v>430000</v>
      </c>
      <c r="D11" s="6">
        <f>IF(C11*(1-$B$4)&lt;=50000,0,ROUNDDOWN(C11*(1-$B$4)*0.2,-1))</f>
        <v>34400</v>
      </c>
      <c r="E11" s="6">
        <f>ROUNDDOWN(D11*0.1,-1)</f>
        <v>3440</v>
      </c>
      <c r="F11" s="6">
        <f>C11-D11-E11</f>
        <v>392160</v>
      </c>
    </row>
    <row r="12" spans="1:6" x14ac:dyDescent="0.3">
      <c r="A12" s="7" t="s">
        <v>16</v>
      </c>
      <c r="B12" s="7">
        <f>SUM(B7:B11)</f>
        <v>12</v>
      </c>
      <c r="C12" s="8">
        <f>SUM(C7:C11)</f>
        <v>1430000</v>
      </c>
      <c r="D12" s="8">
        <f>SUM(D7:D11)</f>
        <v>114400</v>
      </c>
      <c r="E12" s="8">
        <f>SUM(E7:E11)</f>
        <v>11440</v>
      </c>
      <c r="F12" s="8">
        <f>SUM(F7:F11)</f>
        <v>1304160</v>
      </c>
    </row>
    <row r="14" spans="1:6" x14ac:dyDescent="0.3">
      <c r="A14" t="s">
        <v>17</v>
      </c>
    </row>
  </sheetData>
  <phoneticPr fontId="3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강사수당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2026-10-27T23:52:45Z</dcterms:created>
  <dcterms:modified xsi:type="dcterms:W3CDTF">2026-10-28T00:00:32Z</dcterms:modified>
</cp:coreProperties>
</file>